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<sst xmlns="http://schemas.openxmlformats.org/spreadsheetml/2006/main" count="116" uniqueCount="84">
  <si>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</si>
  <si>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</si>
  <si>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</si>
  <si>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</si>
  <si>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</si>
  <si>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</si>
  <si>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</si>
  <si>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</si>
  <si>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</si>
  <si>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</si>
  <si>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</si>
  <si>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</si>
  <si>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</si>
  <si>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</si>
  <si>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</si>
  <si>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</si>
  <si>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</si>
  <si>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</si>
  <si>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</si>
  <si>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</si>
  <si>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</si>
  <si>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</si>
  <si>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</si>
  <si>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</si>
  <si>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</si>
  <si>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</si>
  <si>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</si>
  <si>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</si>
  <si>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</si>
  <si>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</si>
  <si>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</si>
  <si>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</si>
  <si>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</si>
  <si>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</si>
  <si>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</si>
  <si>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</si>
  <si>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</si>
  <si>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</si>
  <si>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</si>
  <si>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</si>
  <si>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</si>
  <si>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</si>
  <si>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</si>
  <si>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</si>
  <si>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</si>
  <si>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</si>
  <si>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</si>
  <si>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</si>
  <si>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</si>
  <si>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</si>
  <si>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</si>
  <si>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</si>
  <si>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</si>
  <si>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</si>
  <si>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</si>
  <si>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</si>
  <si>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</si>
  <si>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</si>
  <si>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</si>
  <si>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DS</t>
  </si>
  <si>
    <t>-24°25.806'S, 28°44626'E</t>
  </si>
  <si>
    <t>Carissa edulis</t>
  </si>
  <si>
    <t>Carissa bispinosa</t>
  </si>
  <si>
    <t>Ziziphus mucronata</t>
  </si>
  <si>
    <t>Species 10</t>
  </si>
  <si>
    <t>Species 13</t>
  </si>
  <si>
    <t>Diospyrus lyciodes</t>
  </si>
  <si>
    <t>Euclea undulata</t>
  </si>
  <si>
    <t>Rhus lancea</t>
  </si>
  <si>
    <t>Rhus engleri</t>
  </si>
  <si>
    <t>Site 0: Wonder Krator</t>
  </si>
  <si>
    <t>Gymnosporia polyacantha</t>
  </si>
  <si>
    <t>Rhus pyroides</t>
  </si>
  <si>
    <t>Maytenus undata</t>
  </si>
  <si>
    <t>Acacia tortilis subspecies heterocantha</t>
  </si>
  <si>
    <t>Decimal DMS co-cordinates; -24.430124, 028.692925</t>
  </si>
  <si>
    <t>Acacia mellifera</t>
  </si>
  <si>
    <t>Grewia flava</t>
  </si>
  <si>
    <t>Diospyrus sp.</t>
  </si>
  <si>
    <t>Acacia karoo</t>
  </si>
  <si>
    <t>Ehretia ridgida</t>
  </si>
  <si>
    <t>Tarchonanthus trilobus var galpinii</t>
  </si>
  <si>
    <t>Tarchonanthus camphoratus</t>
  </si>
  <si>
    <t>Species 10 has dimorphic leaves in 2 size classes only. Other errors corrected.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</si>
</sst>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name val="Arial"/>
      <family val="0"/>
    </font>
    <font>
      <sz val="8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9" fontId="25" fillId="6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23907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6958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9631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8498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13550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9839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83559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71189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71189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84276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8275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9131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13753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9848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12946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14184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13994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553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selection activeCell="I32" sqref="I32"/>
    </sheetView>
  </sheetViews>
  <sheetFormatPr defaultColWidth="11.50390625" defaultRowHeight="12"/>
  <cols>
    <col min="1" max="1" width="6.625" style="0" customWidth="1"/>
    <col min="2" max="2" width="31.5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75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70</v>
      </c>
      <c r="C3" s="49"/>
      <c r="D3" s="67" t="s">
        <v>60</v>
      </c>
      <c r="E3" s="51"/>
      <c r="F3" s="50">
        <v>1110</v>
      </c>
      <c r="G3" s="52">
        <v>38044</v>
      </c>
      <c r="H3" s="48">
        <f>AQ114</f>
        <v>1</v>
      </c>
      <c r="I3" s="65"/>
      <c r="J3" s="34" t="s">
        <v>83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68" t="s">
        <v>76</v>
      </c>
      <c r="C7">
        <v>1</v>
      </c>
      <c r="D7" s="58"/>
      <c r="E7">
        <v>1</v>
      </c>
      <c r="J7" s="58"/>
      <c r="L7">
        <v>1</v>
      </c>
      <c r="S7" s="58"/>
      <c r="U7">
        <v>1</v>
      </c>
      <c r="W7" s="58"/>
      <c r="Z7" s="58">
        <v>1</v>
      </c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1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68" t="s">
        <v>71</v>
      </c>
      <c r="C8">
        <v>1</v>
      </c>
      <c r="D8" s="66"/>
      <c r="E8">
        <v>1</v>
      </c>
      <c r="J8" s="55"/>
      <c r="K8">
        <v>0.5</v>
      </c>
      <c r="L8">
        <v>0.5</v>
      </c>
      <c r="S8" s="55"/>
      <c r="T8">
        <v>1</v>
      </c>
      <c r="U8">
        <v>1</v>
      </c>
      <c r="W8" s="55"/>
      <c r="Z8" s="55">
        <v>1</v>
      </c>
      <c r="AC8">
        <v>0.33</v>
      </c>
      <c r="AD8">
        <v>0.33</v>
      </c>
      <c r="AE8" s="55">
        <v>0.33</v>
      </c>
      <c r="AF8" s="70">
        <v>0.5</v>
      </c>
      <c r="AG8" s="70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1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68" t="s">
        <v>61</v>
      </c>
      <c r="C9">
        <v>1</v>
      </c>
      <c r="D9" s="55"/>
      <c r="E9">
        <v>1</v>
      </c>
      <c r="J9" s="55"/>
      <c r="O9">
        <v>1</v>
      </c>
      <c r="S9" s="55"/>
      <c r="V9">
        <v>1</v>
      </c>
      <c r="W9" s="55"/>
      <c r="Z9" s="55">
        <v>1</v>
      </c>
      <c r="AA9">
        <v>0.5</v>
      </c>
      <c r="AB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68" t="s">
        <v>62</v>
      </c>
      <c r="C10">
        <v>1</v>
      </c>
      <c r="D10" s="55"/>
      <c r="E10">
        <v>1</v>
      </c>
      <c r="J10" s="55"/>
      <c r="N10">
        <v>0.5</v>
      </c>
      <c r="O10">
        <v>0.5</v>
      </c>
      <c r="S10" s="55"/>
      <c r="V10">
        <v>1</v>
      </c>
      <c r="W10" s="55"/>
      <c r="Z10" s="55">
        <v>1</v>
      </c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68" t="s">
        <v>77</v>
      </c>
      <c r="C11">
        <v>1</v>
      </c>
      <c r="D11" s="55"/>
      <c r="F11">
        <v>0.5</v>
      </c>
      <c r="I11" s="71">
        <v>1</v>
      </c>
      <c r="J11" s="55"/>
      <c r="N11">
        <v>0.33</v>
      </c>
      <c r="O11">
        <v>0.33</v>
      </c>
      <c r="P11">
        <v>0.33</v>
      </c>
      <c r="S11" s="55"/>
      <c r="U11">
        <v>1</v>
      </c>
      <c r="W11" s="55"/>
      <c r="Z11" s="55">
        <v>1</v>
      </c>
      <c r="AB11">
        <v>0.33</v>
      </c>
      <c r="AC11">
        <v>0.33</v>
      </c>
      <c r="AD11" s="69">
        <v>0.33</v>
      </c>
      <c r="AE11" s="55"/>
      <c r="AF11" s="70">
        <v>0.33</v>
      </c>
      <c r="AG11" s="70">
        <v>0.33</v>
      </c>
      <c r="AH11" s="55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68" t="s">
        <v>82</v>
      </c>
      <c r="C12">
        <v>1</v>
      </c>
      <c r="D12" s="55"/>
      <c r="E12">
        <v>1</v>
      </c>
      <c r="J12" s="55"/>
      <c r="O12">
        <v>0.33</v>
      </c>
      <c r="P12">
        <v>0.33</v>
      </c>
      <c r="Q12">
        <v>0.33</v>
      </c>
      <c r="S12" s="55"/>
      <c r="U12">
        <v>1</v>
      </c>
      <c r="W12" s="55"/>
      <c r="Z12" s="55">
        <v>1</v>
      </c>
      <c r="AC12">
        <v>0.5</v>
      </c>
      <c r="AD12">
        <v>0.5</v>
      </c>
      <c r="AE12" s="55"/>
      <c r="AF12" s="70">
        <v>0.5</v>
      </c>
      <c r="AG12" s="70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68" t="s">
        <v>63</v>
      </c>
      <c r="C13">
        <v>1</v>
      </c>
      <c r="D13" s="55"/>
      <c r="F13">
        <v>1</v>
      </c>
      <c r="G13">
        <v>1</v>
      </c>
      <c r="J13" s="55"/>
      <c r="O13">
        <v>0.5</v>
      </c>
      <c r="P13">
        <v>0.5</v>
      </c>
      <c r="S13" s="55"/>
      <c r="V13">
        <v>0.5</v>
      </c>
      <c r="W13" s="55">
        <v>0.5</v>
      </c>
      <c r="Y13">
        <v>1</v>
      </c>
      <c r="Z13" s="55"/>
      <c r="AB13">
        <v>1</v>
      </c>
      <c r="AE13" s="55"/>
      <c r="AG13" s="70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68" t="s">
        <v>72</v>
      </c>
      <c r="C14">
        <v>1</v>
      </c>
      <c r="D14" s="55"/>
      <c r="E14">
        <v>1</v>
      </c>
      <c r="J14" s="55"/>
      <c r="O14">
        <v>1</v>
      </c>
      <c r="S14" s="55"/>
      <c r="W14" s="55">
        <v>1</v>
      </c>
      <c r="Z14" s="55">
        <v>1</v>
      </c>
      <c r="AB14">
        <v>0.5</v>
      </c>
      <c r="AC14">
        <v>0.5</v>
      </c>
      <c r="AE14" s="55"/>
      <c r="AF14">
        <v>0.5</v>
      </c>
      <c r="AG14" s="70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68" t="s">
        <v>78</v>
      </c>
      <c r="C15">
        <v>1</v>
      </c>
      <c r="D15" s="55"/>
      <c r="E15">
        <v>1</v>
      </c>
      <c r="J15" s="55"/>
      <c r="N15">
        <v>0.5</v>
      </c>
      <c r="O15">
        <v>0.5</v>
      </c>
      <c r="S15" s="55"/>
      <c r="T15">
        <v>1</v>
      </c>
      <c r="U15">
        <v>1</v>
      </c>
      <c r="W15" s="55"/>
      <c r="Z15" s="55">
        <v>1</v>
      </c>
      <c r="AB15">
        <v>0.5</v>
      </c>
      <c r="AC15">
        <v>0.5</v>
      </c>
      <c r="AE15" s="55"/>
      <c r="AF15">
        <v>0.5</v>
      </c>
      <c r="AG15" s="70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68" t="s">
        <v>64</v>
      </c>
      <c r="C16">
        <v>1</v>
      </c>
      <c r="D16" s="55"/>
      <c r="E16">
        <v>1</v>
      </c>
      <c r="J16" s="55"/>
      <c r="N16" s="71">
        <v>0.5</v>
      </c>
      <c r="O16" s="71"/>
      <c r="P16" s="71">
        <v>0.5</v>
      </c>
      <c r="S16" s="55"/>
      <c r="U16">
        <v>1</v>
      </c>
      <c r="W16" s="55"/>
      <c r="Z16" s="55">
        <v>1</v>
      </c>
      <c r="AB16">
        <v>0.25</v>
      </c>
      <c r="AC16">
        <v>0.25</v>
      </c>
      <c r="AD16">
        <v>0.25</v>
      </c>
      <c r="AE16">
        <v>0.25</v>
      </c>
      <c r="AF16">
        <v>0.5</v>
      </c>
      <c r="AG16" s="70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0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1</v>
      </c>
      <c r="BS16">
        <f t="shared" si="38"/>
        <v>1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68" t="s">
        <v>81</v>
      </c>
      <c r="C17">
        <v>1</v>
      </c>
      <c r="D17" s="55"/>
      <c r="E17">
        <v>1</v>
      </c>
      <c r="J17" s="55"/>
      <c r="L17">
        <v>0.5</v>
      </c>
      <c r="M17">
        <v>0.5</v>
      </c>
      <c r="S17" s="55"/>
      <c r="T17">
        <v>1</v>
      </c>
      <c r="U17">
        <v>1</v>
      </c>
      <c r="W17" s="55"/>
      <c r="Z17" s="55">
        <v>1</v>
      </c>
      <c r="AB17">
        <v>0.5</v>
      </c>
      <c r="AC17">
        <v>0.5</v>
      </c>
      <c r="AE17" s="55"/>
      <c r="AF17">
        <v>0.5</v>
      </c>
      <c r="AG17" s="70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1</v>
      </c>
      <c r="BA17">
        <f t="shared" si="20"/>
        <v>1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68" t="s">
        <v>79</v>
      </c>
      <c r="D18" s="55">
        <v>1</v>
      </c>
      <c r="E18">
        <v>1</v>
      </c>
      <c r="J18" s="55"/>
      <c r="K18">
        <v>1</v>
      </c>
      <c r="S18" s="55"/>
      <c r="U18">
        <v>1</v>
      </c>
      <c r="W18" s="55"/>
      <c r="X18">
        <v>1</v>
      </c>
      <c r="Z18" s="55"/>
      <c r="AC18">
        <v>0.5</v>
      </c>
      <c r="AD18">
        <v>0.5</v>
      </c>
      <c r="AE18" s="55"/>
      <c r="AG18" s="70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68" t="s">
        <v>65</v>
      </c>
      <c r="C19">
        <v>1</v>
      </c>
      <c r="D19" s="55"/>
      <c r="E19">
        <v>1</v>
      </c>
      <c r="J19" s="55"/>
      <c r="M19">
        <v>1</v>
      </c>
      <c r="S19" s="55"/>
      <c r="T19">
        <v>1</v>
      </c>
      <c r="U19">
        <v>1</v>
      </c>
      <c r="W19" s="55"/>
      <c r="Z19" s="55">
        <v>1</v>
      </c>
      <c r="AB19">
        <v>0.5</v>
      </c>
      <c r="AC19">
        <v>0.5</v>
      </c>
      <c r="AE19" s="55"/>
      <c r="AG19" s="70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68" t="s">
        <v>80</v>
      </c>
      <c r="C20">
        <v>1</v>
      </c>
      <c r="D20" s="55"/>
      <c r="E20">
        <v>1</v>
      </c>
      <c r="J20" s="55"/>
      <c r="N20">
        <v>0.5</v>
      </c>
      <c r="O20">
        <v>0.5</v>
      </c>
      <c r="S20" s="55"/>
      <c r="T20">
        <v>1</v>
      </c>
      <c r="U20">
        <v>1</v>
      </c>
      <c r="W20" s="55"/>
      <c r="Z20" s="55">
        <v>1</v>
      </c>
      <c r="AB20">
        <v>0.5</v>
      </c>
      <c r="AC20">
        <v>0.5</v>
      </c>
      <c r="AE20" s="55"/>
      <c r="AF20">
        <v>0.5</v>
      </c>
      <c r="AG20" s="7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68" t="s">
        <v>73</v>
      </c>
      <c r="C21">
        <v>1</v>
      </c>
      <c r="D21" s="55"/>
      <c r="F21">
        <v>1</v>
      </c>
      <c r="G21">
        <v>1</v>
      </c>
      <c r="H21" s="71">
        <v>1</v>
      </c>
      <c r="J21" s="55"/>
      <c r="N21">
        <v>0.5</v>
      </c>
      <c r="O21">
        <v>0.5</v>
      </c>
      <c r="S21" s="55"/>
      <c r="V21">
        <v>1</v>
      </c>
      <c r="W21" s="55"/>
      <c r="Z21" s="55">
        <v>1</v>
      </c>
      <c r="AB21">
        <v>0.5</v>
      </c>
      <c r="AC21">
        <v>0.5</v>
      </c>
      <c r="AE21" s="55"/>
      <c r="AG21" s="70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68" t="s">
        <v>66</v>
      </c>
      <c r="C22">
        <v>1</v>
      </c>
      <c r="D22" s="55"/>
      <c r="E22">
        <v>1</v>
      </c>
      <c r="J22" s="55"/>
      <c r="N22">
        <v>1</v>
      </c>
      <c r="S22" s="55"/>
      <c r="U22">
        <v>1</v>
      </c>
      <c r="W22" s="55"/>
      <c r="Z22" s="55">
        <v>1</v>
      </c>
      <c r="AB22">
        <v>0.33</v>
      </c>
      <c r="AC22">
        <v>0.33</v>
      </c>
      <c r="AD22">
        <v>0.33</v>
      </c>
      <c r="AE22" s="55"/>
      <c r="AG22" s="70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68" t="s">
        <v>67</v>
      </c>
      <c r="C23">
        <v>1</v>
      </c>
      <c r="D23" s="55"/>
      <c r="E23">
        <v>1</v>
      </c>
      <c r="J23" s="55"/>
      <c r="N23">
        <v>0.5</v>
      </c>
      <c r="O23">
        <v>0.5</v>
      </c>
      <c r="S23" s="55"/>
      <c r="U23">
        <v>1</v>
      </c>
      <c r="W23" s="55"/>
      <c r="Z23" s="55">
        <v>1</v>
      </c>
      <c r="AB23">
        <v>0.5</v>
      </c>
      <c r="AC23">
        <v>0.5</v>
      </c>
      <c r="AE23" s="55"/>
      <c r="AG23" s="70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68" t="s">
        <v>68</v>
      </c>
      <c r="C24">
        <v>1</v>
      </c>
      <c r="D24" s="55"/>
      <c r="E24">
        <v>1</v>
      </c>
      <c r="J24" s="55"/>
      <c r="O24">
        <v>0.5</v>
      </c>
      <c r="P24">
        <v>0.5</v>
      </c>
      <c r="S24" s="55"/>
      <c r="V24">
        <v>1</v>
      </c>
      <c r="W24" s="55"/>
      <c r="Z24" s="55">
        <v>1</v>
      </c>
      <c r="AE24" s="55">
        <v>1</v>
      </c>
      <c r="AG24" s="70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68" t="s">
        <v>69</v>
      </c>
      <c r="C25">
        <v>1</v>
      </c>
      <c r="D25" s="55"/>
      <c r="E25">
        <v>1</v>
      </c>
      <c r="J25" s="55"/>
      <c r="N25">
        <v>1</v>
      </c>
      <c r="S25" s="55"/>
      <c r="U25">
        <v>0.5</v>
      </c>
      <c r="W25" s="55">
        <v>0.5</v>
      </c>
      <c r="Z25" s="55">
        <v>1</v>
      </c>
      <c r="AC25">
        <v>0.33</v>
      </c>
      <c r="AD25">
        <v>0.33</v>
      </c>
      <c r="AE25" s="55">
        <v>0.33</v>
      </c>
      <c r="AG25" s="70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68" t="s">
        <v>74</v>
      </c>
      <c r="D26" s="55">
        <v>1</v>
      </c>
      <c r="E26">
        <v>1</v>
      </c>
      <c r="J26" s="55"/>
      <c r="K26">
        <v>1</v>
      </c>
      <c r="S26" s="55"/>
      <c r="U26">
        <v>1</v>
      </c>
      <c r="W26" s="55"/>
      <c r="Z26" s="55">
        <v>1</v>
      </c>
      <c r="AD26">
        <v>0.5</v>
      </c>
      <c r="AE26" s="55">
        <v>0.5</v>
      </c>
      <c r="AG26" s="70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1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aca="true" t="shared" si="43" ref="A27:A72">IF(B27&gt;0,A26+1,)</f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20</v>
      </c>
      <c r="AR108" s="7">
        <f t="shared" si="91"/>
        <v>20</v>
      </c>
      <c r="AS108" s="7">
        <f t="shared" si="91"/>
        <v>17</v>
      </c>
      <c r="AT108" s="7">
        <f t="shared" si="91"/>
        <v>3</v>
      </c>
      <c r="AU108" s="7">
        <f t="shared" si="91"/>
        <v>2</v>
      </c>
      <c r="AV108" s="7">
        <f t="shared" si="91"/>
        <v>1</v>
      </c>
      <c r="AW108" s="7">
        <f t="shared" si="91"/>
        <v>1</v>
      </c>
      <c r="AX108" s="7">
        <f t="shared" si="91"/>
        <v>0</v>
      </c>
      <c r="AY108" s="7">
        <f t="shared" si="91"/>
        <v>3</v>
      </c>
      <c r="AZ108" s="7">
        <f t="shared" si="91"/>
        <v>3</v>
      </c>
      <c r="BA108" s="7">
        <f t="shared" si="91"/>
        <v>2</v>
      </c>
      <c r="BB108" s="7">
        <f t="shared" si="91"/>
        <v>9</v>
      </c>
      <c r="BC108" s="7">
        <f t="shared" si="91"/>
        <v>11</v>
      </c>
      <c r="BD108" s="7">
        <f t="shared" si="91"/>
        <v>5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5</v>
      </c>
      <c r="BI108" s="7">
        <f t="shared" si="91"/>
        <v>14</v>
      </c>
      <c r="BJ108" s="7">
        <f t="shared" si="91"/>
        <v>5</v>
      </c>
      <c r="BK108" s="7">
        <f t="shared" si="91"/>
        <v>3</v>
      </c>
      <c r="BL108" s="7">
        <f t="shared" si="91"/>
        <v>1</v>
      </c>
      <c r="BM108" s="7">
        <f t="shared" si="91"/>
        <v>1</v>
      </c>
      <c r="BN108" s="7">
        <f t="shared" si="91"/>
        <v>18</v>
      </c>
      <c r="BO108" s="7">
        <f t="shared" si="91"/>
        <v>1</v>
      </c>
      <c r="BP108" s="7">
        <f t="shared" si="91"/>
        <v>14</v>
      </c>
      <c r="BQ108" s="7">
        <f t="shared" si="91"/>
        <v>15</v>
      </c>
      <c r="BR108" s="7">
        <f t="shared" si="91"/>
        <v>8</v>
      </c>
      <c r="BS108" s="7">
        <f t="shared" si="91"/>
        <v>5</v>
      </c>
      <c r="BT108" s="7">
        <f t="shared" si="91"/>
        <v>9</v>
      </c>
      <c r="BU108" s="7">
        <f t="shared" si="91"/>
        <v>20</v>
      </c>
      <c r="BV108" s="7">
        <f t="shared" si="91"/>
        <v>5</v>
      </c>
      <c r="BW108" s="8" t="s">
        <v>39</v>
      </c>
      <c r="BX108" s="8">
        <f aca="true" t="shared" si="92" ref="BX108:CD108">SUM(BX7:BX107)</f>
        <v>20</v>
      </c>
      <c r="BY108" s="8">
        <f t="shared" si="92"/>
        <v>20</v>
      </c>
      <c r="BZ108" s="8">
        <f t="shared" si="92"/>
        <v>20</v>
      </c>
      <c r="CA108" s="8">
        <f t="shared" si="92"/>
        <v>20</v>
      </c>
      <c r="CB108" s="8">
        <f t="shared" si="92"/>
        <v>20</v>
      </c>
      <c r="CC108" s="8">
        <f t="shared" si="92"/>
        <v>20</v>
      </c>
      <c r="CD108" s="8">
        <f t="shared" si="92"/>
        <v>20</v>
      </c>
    </row>
    <row r="109" spans="1:40" ht="12.75">
      <c r="A109" s="7"/>
      <c r="B109" s="57" t="s">
        <v>40</v>
      </c>
      <c r="C109" s="8"/>
      <c r="D109" s="59">
        <f aca="true" t="shared" si="93" ref="D109:AH109">SUM(D7:D107)</f>
        <v>2</v>
      </c>
      <c r="E109" s="1">
        <f t="shared" si="93"/>
        <v>17</v>
      </c>
      <c r="F109" s="1">
        <f t="shared" si="93"/>
        <v>2.5</v>
      </c>
      <c r="G109" s="1">
        <f t="shared" si="93"/>
        <v>2</v>
      </c>
      <c r="H109" s="1">
        <f t="shared" si="93"/>
        <v>1</v>
      </c>
      <c r="I109" s="1">
        <f t="shared" si="93"/>
        <v>1</v>
      </c>
      <c r="J109" s="59">
        <f t="shared" si="93"/>
        <v>0</v>
      </c>
      <c r="K109" s="1">
        <f t="shared" si="93"/>
        <v>2.5</v>
      </c>
      <c r="L109" s="1">
        <f t="shared" si="93"/>
        <v>2</v>
      </c>
      <c r="M109" s="1">
        <f t="shared" si="93"/>
        <v>1.5</v>
      </c>
      <c r="N109" s="1">
        <f t="shared" si="93"/>
        <v>5.33</v>
      </c>
      <c r="O109" s="1">
        <f t="shared" si="93"/>
        <v>6.16</v>
      </c>
      <c r="P109" s="1">
        <f t="shared" si="93"/>
        <v>2.16</v>
      </c>
      <c r="Q109" s="1">
        <f t="shared" si="93"/>
        <v>0.33</v>
      </c>
      <c r="R109" s="1">
        <f t="shared" si="93"/>
        <v>0</v>
      </c>
      <c r="S109" s="59">
        <f t="shared" si="93"/>
        <v>0</v>
      </c>
      <c r="T109" s="1">
        <f t="shared" si="93"/>
        <v>5</v>
      </c>
      <c r="U109" s="1">
        <f t="shared" si="93"/>
        <v>13.5</v>
      </c>
      <c r="V109" s="1">
        <f t="shared" si="93"/>
        <v>4.5</v>
      </c>
      <c r="W109" s="59">
        <f t="shared" si="93"/>
        <v>2</v>
      </c>
      <c r="X109" s="1">
        <f t="shared" si="93"/>
        <v>1</v>
      </c>
      <c r="Y109" s="1">
        <f t="shared" si="93"/>
        <v>1</v>
      </c>
      <c r="Z109" s="59">
        <f t="shared" si="93"/>
        <v>18</v>
      </c>
      <c r="AA109" s="1">
        <f t="shared" si="93"/>
        <v>0.5</v>
      </c>
      <c r="AB109" s="1">
        <f t="shared" si="93"/>
        <v>7.41</v>
      </c>
      <c r="AC109" s="1">
        <f t="shared" si="93"/>
        <v>6.57</v>
      </c>
      <c r="AD109" s="1">
        <f t="shared" si="93"/>
        <v>3.0700000000000003</v>
      </c>
      <c r="AE109" s="59">
        <f t="shared" si="93"/>
        <v>2.41</v>
      </c>
      <c r="AF109" s="1">
        <f t="shared" si="93"/>
        <v>4.33</v>
      </c>
      <c r="AG109" s="1">
        <f t="shared" si="93"/>
        <v>13.33</v>
      </c>
      <c r="AH109" s="59">
        <f t="shared" si="93"/>
        <v>2.33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20</v>
      </c>
      <c r="E110" s="1">
        <f>BY108</f>
        <v>20</v>
      </c>
      <c r="F110" s="1">
        <f>BY108</f>
        <v>20</v>
      </c>
      <c r="G110" s="1">
        <f>BY108</f>
        <v>20</v>
      </c>
      <c r="H110" s="1">
        <f>BY108</f>
        <v>20</v>
      </c>
      <c r="I110" s="1">
        <f>BY108</f>
        <v>20</v>
      </c>
      <c r="J110" s="59">
        <f>BY108</f>
        <v>20</v>
      </c>
      <c r="K110" s="2">
        <f>BZ108</f>
        <v>20</v>
      </c>
      <c r="L110" s="2">
        <f>BZ108</f>
        <v>20</v>
      </c>
      <c r="M110" s="2">
        <f>BZ108</f>
        <v>20</v>
      </c>
      <c r="N110" s="2">
        <f>BZ108</f>
        <v>20</v>
      </c>
      <c r="O110" s="2">
        <f>BZ108</f>
        <v>20</v>
      </c>
      <c r="P110" s="2">
        <f>BZ108</f>
        <v>20</v>
      </c>
      <c r="Q110" s="2">
        <f>BZ108</f>
        <v>20</v>
      </c>
      <c r="R110" s="2">
        <f>BZ108</f>
        <v>20</v>
      </c>
      <c r="S110" s="60">
        <f>BZ108</f>
        <v>20</v>
      </c>
      <c r="T110" s="3">
        <f>CA108</f>
        <v>20</v>
      </c>
      <c r="U110" s="3">
        <f>CA108</f>
        <v>20</v>
      </c>
      <c r="V110" s="3">
        <f>CA108</f>
        <v>20</v>
      </c>
      <c r="W110" s="61">
        <f>CA108</f>
        <v>20</v>
      </c>
      <c r="X110" s="8">
        <f>CB108</f>
        <v>20</v>
      </c>
      <c r="Y110" s="8">
        <f>CB108</f>
        <v>20</v>
      </c>
      <c r="Z110" s="57">
        <f>CB108</f>
        <v>20</v>
      </c>
      <c r="AA110" s="5">
        <f>CC108</f>
        <v>20</v>
      </c>
      <c r="AB110" s="5">
        <f>CC108</f>
        <v>20</v>
      </c>
      <c r="AC110" s="5">
        <f>CC108</f>
        <v>20</v>
      </c>
      <c r="AD110" s="5">
        <f>CC108</f>
        <v>20</v>
      </c>
      <c r="AE110" s="63">
        <f>CC108</f>
        <v>20</v>
      </c>
      <c r="AF110" s="6">
        <f>CD108</f>
        <v>20</v>
      </c>
      <c r="AG110" s="6">
        <f>CD108</f>
        <v>20</v>
      </c>
      <c r="AH110" s="64">
        <f>CD108</f>
        <v>20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10</v>
      </c>
      <c r="E112" s="47">
        <f>(E109/BY108)*100</f>
        <v>85</v>
      </c>
      <c r="F112" s="47">
        <f>(F109/BY108)*100</f>
        <v>12.5</v>
      </c>
      <c r="G112" s="47">
        <f>(G109/BY108)*100</f>
        <v>10</v>
      </c>
      <c r="H112" s="47">
        <f>(H109/BY108)*100</f>
        <v>5</v>
      </c>
      <c r="I112" s="47">
        <f>(I109/BY108)*100</f>
        <v>5</v>
      </c>
      <c r="J112" s="47">
        <f>(J109/BY108)*100</f>
        <v>0</v>
      </c>
      <c r="K112" s="47">
        <f>(K109/BZ108)*100</f>
        <v>12.5</v>
      </c>
      <c r="L112" s="47">
        <f>(L109/BZ108)*100</f>
        <v>10</v>
      </c>
      <c r="M112" s="47">
        <f>(M109/BZ108)*100</f>
        <v>7.5</v>
      </c>
      <c r="N112" s="47">
        <f>(N109/BZ108)*100</f>
        <v>26.650000000000002</v>
      </c>
      <c r="O112" s="47">
        <f>(O109/BZ108)*100</f>
        <v>30.8</v>
      </c>
      <c r="P112" s="47">
        <f>(P109/BZ108)*100</f>
        <v>10.8</v>
      </c>
      <c r="Q112" s="47">
        <f>(Q109/BZ108)*100</f>
        <v>1.6500000000000001</v>
      </c>
      <c r="R112" s="47">
        <f>(R109/BZ108)*100</f>
        <v>0</v>
      </c>
      <c r="S112" s="47">
        <f>(S109/BZ108)*100</f>
        <v>0</v>
      </c>
      <c r="T112" s="47">
        <f>(T109/CA108)*100</f>
        <v>25</v>
      </c>
      <c r="U112" s="47">
        <f>(U109/CA108)*100</f>
        <v>67.5</v>
      </c>
      <c r="V112" s="47">
        <f>(V109/CA108)*100</f>
        <v>22.5</v>
      </c>
      <c r="W112" s="47">
        <f>(W109/CA108)*100</f>
        <v>10</v>
      </c>
      <c r="X112" s="47">
        <f>(X109/CB108)*100</f>
        <v>5</v>
      </c>
      <c r="Y112" s="47">
        <f>(Y109/CB108)*100</f>
        <v>5</v>
      </c>
      <c r="Z112" s="47">
        <f>(Z109/CB108)*100</f>
        <v>90</v>
      </c>
      <c r="AA112" s="47">
        <f>(AA109/CC108)*100</f>
        <v>2.5</v>
      </c>
      <c r="AB112" s="47">
        <f>(AB109/CC108)*100</f>
        <v>37.05</v>
      </c>
      <c r="AC112" s="47">
        <f>(AC109/CC108)*100</f>
        <v>32.85</v>
      </c>
      <c r="AD112" s="47">
        <f>(AD109/CC108)*100</f>
        <v>15.350000000000003</v>
      </c>
      <c r="AE112" s="47">
        <f>(AE109/CC108)*100</f>
        <v>12.05</v>
      </c>
      <c r="AF112" s="47">
        <f>(AF109/CD108)*100</f>
        <v>21.65</v>
      </c>
      <c r="AG112" s="47">
        <f>(AG109/CD108)*100</f>
        <v>66.64999999999999</v>
      </c>
      <c r="AH112" s="47">
        <f>(AH109/CD108)*100</f>
        <v>11.65</v>
      </c>
      <c r="AP112" t="s">
        <v>55</v>
      </c>
      <c r="AQ112">
        <f>AQ108*7</f>
        <v>140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2009-07-21T11:13:10Z</cp:lastPrinted>
  <dcterms:created xsi:type="dcterms:W3CDTF">2001-04-20T19:03:27Z</dcterms:created>
  <dcterms:modified xsi:type="dcterms:W3CDTF">2010-08-30T04:45:08Z</dcterms:modified>
  <cp:category/>
  <cp:version/>
  <cp:contentType/>
  <cp:contentStatus/>
</cp:coreProperties>
</file>